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669a9031aa057e1/IBT/prodej/Leasing/GRENKELEASING/"/>
    </mc:Choice>
  </mc:AlternateContent>
  <xr:revisionPtr revIDLastSave="0" documentId="8_{F7FF7B76-33BB-4F1A-91DB-597996FB27BF}" xr6:coauthVersionLast="46" xr6:coauthVersionMax="46" xr10:uidLastSave="{00000000-0000-0000-0000-000000000000}"/>
  <bookViews>
    <workbookView xWindow="-96" yWindow="-96" windowWidth="23232" windowHeight="12552" activeTab="1" xr2:uid="{00000000-000D-0000-FFFF-FFFF00000000}"/>
  </bookViews>
  <sheets>
    <sheet name="mobilní zařízení" sheetId="26" r:id="rId1"/>
    <sheet name="stacionární zařízení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6" l="1"/>
  <c r="D43" i="26"/>
  <c r="E20" i="26"/>
  <c r="E19" i="26"/>
  <c r="E18" i="26"/>
  <c r="E17" i="26"/>
  <c r="F12" i="26"/>
  <c r="E20" i="16"/>
  <c r="E19" i="16"/>
  <c r="E18" i="16"/>
  <c r="E17" i="16"/>
  <c r="D43" i="16" l="1"/>
</calcChain>
</file>

<file path=xl/sharedStrings.xml><?xml version="1.0" encoding="utf-8"?>
<sst xmlns="http://schemas.openxmlformats.org/spreadsheetml/2006/main" count="68" uniqueCount="34">
  <si>
    <t>Délka financování</t>
  </si>
  <si>
    <t>Měsíční splátka</t>
  </si>
  <si>
    <t>36 měsíců</t>
  </si>
  <si>
    <t>Pořizovací cena zařízení bez DPH</t>
  </si>
  <si>
    <t xml:space="preserve">       GRENKELEASING s.r.o.</t>
  </si>
  <si>
    <r>
      <rPr>
        <b/>
        <sz val="11"/>
        <color theme="1"/>
        <rFont val="Calibri"/>
        <family val="2"/>
        <charset val="238"/>
        <scheme val="minor"/>
      </rPr>
      <t>*3 měsíce</t>
    </r>
    <r>
      <rPr>
        <sz val="11"/>
        <color theme="1"/>
        <rFont val="Calibri"/>
        <family val="2"/>
        <charset val="238"/>
        <scheme val="minor"/>
      </rPr>
      <t xml:space="preserve"> před koncem sjednané doby leasingové smlouvy má zákazník na výběr ze 3 variant (nebylo-li ujednáno jinak):</t>
    </r>
  </si>
  <si>
    <t>1. Vrátit předmět leasingu společnosti GRENKELEASING s.r.o.</t>
  </si>
  <si>
    <t>2. Pokračovat ve stávajícím nájmu</t>
  </si>
  <si>
    <t>Roční pojistné *</t>
  </si>
  <si>
    <t xml:space="preserve">Classic leasing </t>
  </si>
  <si>
    <t>frekvence splátek</t>
  </si>
  <si>
    <t>způsob úhrady</t>
  </si>
  <si>
    <t>Vyhotoveno:</t>
  </si>
  <si>
    <t>kvartální</t>
  </si>
  <si>
    <t>inkaso</t>
  </si>
  <si>
    <t>Minimální financovaná hodnota na smlouvu 20 000,- Kč bez DPH</t>
  </si>
  <si>
    <t>**</t>
  </si>
  <si>
    <t xml:space="preserve">3. Odkoupit zařízení za zůstatkovou hodnotu (v případě smlouvy sjednané na kratší </t>
  </si>
  <si>
    <t xml:space="preserve"> dobu než je doba odpisu předmětu  nemůže být odkup proveden leasingový ,</t>
  </si>
  <si>
    <t xml:space="preserve"> ale třetí osobou)</t>
  </si>
  <si>
    <r>
      <t xml:space="preserve">*GRENKE pojištění </t>
    </r>
    <r>
      <rPr>
        <b/>
        <sz val="11"/>
        <color theme="1"/>
        <rFont val="Calibri"/>
        <family val="2"/>
        <charset val="238"/>
        <scheme val="minor"/>
      </rPr>
      <t>není</t>
    </r>
    <r>
      <rPr>
        <sz val="11"/>
        <color theme="1"/>
        <rFont val="Calibri"/>
        <family val="2"/>
        <charset val="238"/>
        <scheme val="minor"/>
      </rPr>
      <t xml:space="preserve"> součástí splátek, platba 1x ročně za kalendářní rok. </t>
    </r>
  </si>
  <si>
    <t>Platnost je 30 dnů od data vyhotovení</t>
  </si>
  <si>
    <t>24 měsíců</t>
  </si>
  <si>
    <t>Sjednaná doba leasingu začíná běžet prvním dnem kalendářního kvartálu následujícího</t>
  </si>
  <si>
    <t>po předání předmětu leasingu. Pokud dojde k předání předmětu před začátkem běhu</t>
  </si>
  <si>
    <t xml:space="preserve"> sjednané doby, účtuje se za každý den tohoto přechodného období poplatek za užívání </t>
  </si>
  <si>
    <t>předmětu leasingu ve výši 1/30 měsíční leasingové splátky.</t>
  </si>
  <si>
    <t xml:space="preserve">Všechny ceny jsou uvedeney bez DPH. </t>
  </si>
  <si>
    <t>60 měsíců</t>
  </si>
  <si>
    <t>KLIENT:</t>
  </si>
  <si>
    <t>48 měsíců</t>
  </si>
  <si>
    <t xml:space="preserve">            Orientační nabídka financování společnosti</t>
  </si>
  <si>
    <r>
      <rPr>
        <b/>
        <sz val="11"/>
        <color theme="1"/>
        <rFont val="Calibri"/>
        <family val="2"/>
        <charset val="238"/>
        <scheme val="minor"/>
      </rPr>
      <t>3 měsíce</t>
    </r>
    <r>
      <rPr>
        <sz val="11"/>
        <color theme="1"/>
        <rFont val="Calibri"/>
        <family val="2"/>
        <charset val="238"/>
        <scheme val="minor"/>
      </rPr>
      <t xml:space="preserve"> před koncem sjednané doby leasingové smlouvy má zákazník na výběr: </t>
    </r>
  </si>
  <si>
    <t>** V jiných alternativách se splátka navýší o 1,5 %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</si>
</sst>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??\ [$Kč-405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164" fontId="3" fillId="2" borderId="1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164" fontId="3" fillId="2" borderId="1" xfId="0" applyNumberFormat="1" applyFont="1" applyFill="1" applyBorder="1" applyProtection="1">
      <protection locked="0"/>
    </xf>
    <xf numFmtId="0" fontId="4" fillId="0" borderId="0" xfId="0" applyFont="1" applyProtection="1">
      <protection hidden="1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7" fillId="0" borderId="0" xfId="0" applyNumberFormat="1" applyFont="1"/>
    <xf numFmtId="3" fontId="7" fillId="0" borderId="0" xfId="0" applyNumberFormat="1" applyFont="1"/>
    <xf numFmtId="2" fontId="7" fillId="0" borderId="0" xfId="0" applyNumberFormat="1" applyFont="1"/>
    <xf numFmtId="164" fontId="1" fillId="0" borderId="0" xfId="0" applyNumberFormat="1" applyFont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14" fontId="0" fillId="0" borderId="0" xfId="0" applyNumberFormat="1"/>
    <xf numFmtId="0" fontId="1" fillId="0" borderId="0" xfId="0" applyFont="1" applyAlignment="1">
      <alignment horizontal="left"/>
    </xf>
    <xf numFmtId="0" fontId="0" fillId="4" borderId="0" xfId="0" applyFill="1"/>
    <xf numFmtId="0" fontId="7" fillId="0" borderId="0" xfId="0" applyFont="1" applyProtection="1">
      <protection hidden="1"/>
    </xf>
    <xf numFmtId="3" fontId="8" fillId="0" borderId="0" xfId="0" applyNumberFormat="1" applyFon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9" fillId="4" borderId="0" xfId="0" applyFont="1" applyFill="1" applyAlignment="1" applyProtection="1">
      <alignment horizontal="left"/>
      <protection hidden="1"/>
    </xf>
    <xf numFmtId="14" fontId="1" fillId="4" borderId="0" xfId="0" applyNumberFormat="1" applyFont="1" applyFill="1"/>
    <xf numFmtId="14" fontId="1" fillId="4" borderId="0" xfId="0" applyNumberFormat="1" applyFont="1" applyFill="1" applyProtection="1">
      <protection hidden="1"/>
    </xf>
    <xf numFmtId="0" fontId="1" fillId="4" borderId="0" xfId="0" applyFont="1" applyFill="1"/>
    <xf numFmtId="3" fontId="10" fillId="0" borderId="0" xfId="0" applyNumberFormat="1" applyFont="1" applyBorder="1" applyProtection="1">
      <protection hidden="1"/>
    </xf>
    <xf numFmtId="0" fontId="0" fillId="3" borderId="5" xfId="0" applyFont="1" applyFill="1" applyBorder="1" applyAlignment="1" applyProtection="1">
      <alignment horizontal="left"/>
      <protection hidden="1"/>
    </xf>
    <xf numFmtId="164" fontId="1" fillId="3" borderId="6" xfId="0" applyNumberFormat="1" applyFont="1" applyFill="1" applyBorder="1" applyAlignment="1" applyProtection="1">
      <alignment horizontal="left"/>
      <protection hidden="1"/>
    </xf>
    <xf numFmtId="0" fontId="0" fillId="3" borderId="2" xfId="0" applyFont="1" applyFill="1" applyBorder="1" applyAlignment="1" applyProtection="1">
      <alignment horizontal="left"/>
      <protection hidden="1"/>
    </xf>
    <xf numFmtId="164" fontId="1" fillId="3" borderId="7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/>
    <xf numFmtId="0" fontId="0" fillId="0" borderId="0" xfId="0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/>
    <xf numFmtId="164" fontId="1" fillId="0" borderId="0" xfId="0" applyNumberFormat="1" applyFont="1" applyFill="1" applyBorder="1" applyProtection="1">
      <protection hidden="1"/>
    </xf>
    <xf numFmtId="164" fontId="7" fillId="0" borderId="0" xfId="0" applyNumberFormat="1" applyFont="1" applyFill="1" applyBorder="1"/>
    <xf numFmtId="3" fontId="7" fillId="0" borderId="0" xfId="0" applyNumberFormat="1" applyFont="1" applyFill="1" applyBorder="1"/>
    <xf numFmtId="2" fontId="7" fillId="0" borderId="0" xfId="0" applyNumberFormat="1" applyFont="1" applyFill="1" applyBorder="1"/>
    <xf numFmtId="0" fontId="0" fillId="0" borderId="0" xfId="0" applyFill="1"/>
    <xf numFmtId="0" fontId="1" fillId="0" borderId="0" xfId="0" applyFont="1" applyBorder="1" applyAlignment="1" applyProtection="1">
      <alignment horizontal="center"/>
      <protection hidden="1"/>
    </xf>
    <xf numFmtId="0" fontId="1" fillId="5" borderId="0" xfId="0" applyFont="1" applyFill="1"/>
    <xf numFmtId="0" fontId="1" fillId="0" borderId="0" xfId="0" applyFont="1" applyFill="1"/>
    <xf numFmtId="0" fontId="0" fillId="0" borderId="0" xfId="0" applyFont="1" applyBorder="1" applyAlignment="1" applyProtection="1">
      <alignment horizontal="center" vertical="center"/>
      <protection hidden="1"/>
    </xf>
    <xf numFmtId="164" fontId="1" fillId="0" borderId="4" xfId="0" applyNumberFormat="1" applyFont="1" applyBorder="1" applyProtection="1">
      <protection hidden="1"/>
    </xf>
    <xf numFmtId="0" fontId="1" fillId="6" borderId="8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0" fillId="6" borderId="9" xfId="0" applyFont="1" applyFill="1" applyBorder="1" applyAlignment="1" applyProtection="1">
      <alignment horizontal="center" vertical="center"/>
      <protection hidden="1"/>
    </xf>
    <xf numFmtId="0" fontId="0" fillId="6" borderId="10" xfId="0" applyFont="1" applyFill="1" applyBorder="1" applyAlignment="1" applyProtection="1">
      <alignment horizontal="center" vertical="center"/>
      <protection hidden="1"/>
    </xf>
    <xf numFmtId="0" fontId="0" fillId="6" borderId="11" xfId="0" applyFont="1" applyFill="1" applyBorder="1" applyAlignment="1" applyProtection="1">
      <alignment horizontal="center" vertical="center"/>
      <protection hidden="1"/>
    </xf>
    <xf numFmtId="0" fontId="0" fillId="6" borderId="0" xfId="0" applyFill="1"/>
    <xf numFmtId="0" fontId="0" fillId="6" borderId="0" xfId="0" applyFill="1" applyProtection="1">
      <protection hidden="1"/>
    </xf>
    <xf numFmtId="3" fontId="11" fillId="6" borderId="0" xfId="0" applyNumberFormat="1" applyFont="1" applyFill="1" applyBorder="1" applyProtection="1">
      <protection hidden="1"/>
    </xf>
    <xf numFmtId="0" fontId="1" fillId="6" borderId="0" xfId="0" applyFont="1" applyFill="1" applyProtection="1">
      <protection hidden="1"/>
    </xf>
    <xf numFmtId="0" fontId="1" fillId="5" borderId="0" xfId="0" applyFont="1" applyFill="1" applyProtection="1">
      <protection locked="0"/>
    </xf>
    <xf numFmtId="0" fontId="0" fillId="5" borderId="0" xfId="0" applyFill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800100</xdr:colOff>
      <xdr:row>1</xdr:row>
      <xdr:rowOff>76200</xdr:rowOff>
    </xdr:from>
    <xdr:to>
      <xdr:col>5</xdr:col>
      <xdr:colOff>1319530</xdr:colOff>
      <xdr:row>3</xdr:row>
      <xdr:rowOff>49530</xdr:rowOff>
    </xdr:to>
    <xdr:pic>
      <xdr:nvPicPr>
        <xdr:cNvPr id="3" name="obrázek 1" descr="GRENKE-Logo_46mm_18percent_MSOffic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266700"/>
          <a:ext cx="1757680" cy="354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104775</xdr:rowOff>
    </xdr:from>
    <xdr:to>
      <xdr:col>3</xdr:col>
      <xdr:colOff>885825</xdr:colOff>
      <xdr:row>4</xdr:row>
      <xdr:rowOff>120650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104775"/>
          <a:ext cx="2143125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152400</xdr:rowOff>
    </xdr:from>
    <xdr:to>
      <xdr:col>5</xdr:col>
      <xdr:colOff>1386205</xdr:colOff>
      <xdr:row>3</xdr:row>
      <xdr:rowOff>125730</xdr:rowOff>
    </xdr:to>
    <xdr:pic>
      <xdr:nvPicPr>
        <xdr:cNvPr id="3" name="obrázek 1" descr="GRENKE-Logo_46mm_18percent_MSOffic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342900"/>
          <a:ext cx="1757680" cy="354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47625</xdr:rowOff>
    </xdr:from>
    <xdr:to>
      <xdr:col>3</xdr:col>
      <xdr:colOff>885825</xdr:colOff>
      <xdr:row>4</xdr:row>
      <xdr:rowOff>63500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47625"/>
          <a:ext cx="2143125" cy="77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4"/>
  <sheetViews>
    <sheetView topLeftCell="A5" workbookViewId="0">
      <selection activeCell="D9" sqref="D9"/>
    </sheetView>
  </sheetViews>
  <sheetFormatPr defaultRowHeight="14.4" x14ac:dyDescent="0.55000000000000004"/>
  <cols>
    <col min="1" max="1" width="1.578125" customWidth="1"/>
    <col min="2" max="2" width="0.578125" customWidth="1"/>
    <col min="3" max="3" width="18.578125" customWidth="1"/>
    <col min="4" max="4" width="18.15625" customWidth="1"/>
    <col min="5" max="5" width="18.578125" customWidth="1"/>
    <col min="6" max="6" width="22.26171875" customWidth="1"/>
    <col min="7" max="7" width="19.578125" bestFit="1" customWidth="1"/>
    <col min="8" max="8" width="14.83984375" bestFit="1" customWidth="1"/>
    <col min="9" max="9" width="10.26171875" bestFit="1" customWidth="1"/>
    <col min="10" max="10" width="11.26171875" bestFit="1" customWidth="1"/>
  </cols>
  <sheetData>
    <row r="2" spans="3:13" x14ac:dyDescent="0.55000000000000004">
      <c r="C2" s="42"/>
      <c r="D2" s="39"/>
      <c r="E2" s="39"/>
    </row>
    <row r="3" spans="3:13" x14ac:dyDescent="0.55000000000000004">
      <c r="C3" s="42"/>
      <c r="D3" s="39"/>
      <c r="E3" s="39"/>
    </row>
    <row r="5" spans="3:13" ht="17.7" x14ac:dyDescent="0.55000000000000004">
      <c r="C5" s="1"/>
    </row>
    <row r="6" spans="3:13" ht="17.7" x14ac:dyDescent="0.55000000000000004">
      <c r="C6" s="1" t="s">
        <v>31</v>
      </c>
    </row>
    <row r="7" spans="3:13" ht="20.399999999999999" x14ac:dyDescent="0.75">
      <c r="C7" s="1"/>
      <c r="D7" s="2" t="s">
        <v>4</v>
      </c>
    </row>
    <row r="8" spans="3:13" ht="6.75" customHeight="1" x14ac:dyDescent="0.55000000000000004"/>
    <row r="9" spans="3:13" x14ac:dyDescent="0.55000000000000004">
      <c r="C9" s="41" t="s">
        <v>29</v>
      </c>
      <c r="D9" s="54"/>
      <c r="E9" s="54"/>
      <c r="F9" s="55"/>
    </row>
    <row r="10" spans="3:13" x14ac:dyDescent="0.55000000000000004">
      <c r="C10" s="25" t="s">
        <v>15</v>
      </c>
      <c r="D10" s="17"/>
      <c r="E10" s="17"/>
      <c r="F10" s="17"/>
      <c r="H10" s="31"/>
      <c r="I10" s="31"/>
      <c r="J10" s="31"/>
      <c r="K10" s="31"/>
      <c r="L10" s="31"/>
      <c r="M10" s="31"/>
    </row>
    <row r="11" spans="3:13" ht="20.7" thickBot="1" x14ac:dyDescent="0.8">
      <c r="C11" s="2" t="s">
        <v>3</v>
      </c>
      <c r="F11" s="2" t="s">
        <v>8</v>
      </c>
      <c r="H11" s="31"/>
      <c r="I11" s="31"/>
      <c r="J11" s="31"/>
      <c r="K11" s="31"/>
      <c r="L11" s="31"/>
      <c r="M11" s="31"/>
    </row>
    <row r="12" spans="3:13" ht="18.600000000000001" thickBot="1" x14ac:dyDescent="0.75">
      <c r="C12" s="5"/>
      <c r="D12" s="4"/>
      <c r="E12" s="4"/>
      <c r="F12" s="3">
        <f>IF(C12&lt;44000,1100,C12/100*2.5)</f>
        <v>1100</v>
      </c>
      <c r="G12" s="4"/>
      <c r="H12" s="32"/>
      <c r="I12" s="31"/>
      <c r="J12" s="31"/>
      <c r="K12" s="31"/>
      <c r="L12" s="31"/>
      <c r="M12" s="31"/>
    </row>
    <row r="13" spans="3:13" x14ac:dyDescent="0.55000000000000004">
      <c r="D13" s="4"/>
      <c r="E13" s="4"/>
      <c r="F13" s="4"/>
      <c r="G13" s="4"/>
      <c r="H13" s="32"/>
      <c r="I13" s="31"/>
      <c r="J13" s="31"/>
      <c r="K13" s="31"/>
      <c r="L13" s="31"/>
      <c r="M13" s="31"/>
    </row>
    <row r="14" spans="3:13" ht="18.3" x14ac:dyDescent="0.7">
      <c r="C14" s="6" t="s">
        <v>9</v>
      </c>
      <c r="D14" s="4"/>
      <c r="E14" s="4"/>
      <c r="F14" s="4"/>
      <c r="H14" s="32"/>
      <c r="I14" s="31"/>
      <c r="J14" s="31"/>
      <c r="K14" s="31"/>
      <c r="L14" s="31"/>
      <c r="M14" s="31"/>
    </row>
    <row r="15" spans="3:13" ht="14.7" thickBot="1" x14ac:dyDescent="0.6">
      <c r="C15" s="4"/>
      <c r="D15" s="4"/>
      <c r="E15" s="4"/>
      <c r="F15" s="4"/>
      <c r="H15" s="32"/>
      <c r="I15" s="31"/>
      <c r="J15" s="31"/>
      <c r="K15" s="31"/>
      <c r="L15" s="31"/>
      <c r="M15" s="31"/>
    </row>
    <row r="16" spans="3:13" ht="14.7" thickBot="1" x14ac:dyDescent="0.6">
      <c r="C16" s="40"/>
      <c r="D16" s="45" t="s">
        <v>0</v>
      </c>
      <c r="E16" s="46" t="s">
        <v>1</v>
      </c>
      <c r="F16" s="18"/>
      <c r="G16" s="8"/>
      <c r="H16" s="33"/>
      <c r="I16" s="8"/>
      <c r="J16" s="34"/>
      <c r="K16" s="8"/>
      <c r="L16" s="34"/>
      <c r="M16" s="8"/>
    </row>
    <row r="17" spans="2:13" x14ac:dyDescent="0.55000000000000004">
      <c r="C17" s="43"/>
      <c r="D17" s="47" t="s">
        <v>22</v>
      </c>
      <c r="E17" s="44">
        <f>$C$12* 0.044</f>
        <v>0</v>
      </c>
      <c r="F17" s="18"/>
      <c r="G17" s="12"/>
      <c r="H17" s="35"/>
      <c r="I17" s="36"/>
      <c r="J17" s="36"/>
      <c r="K17" s="37"/>
      <c r="L17" s="34"/>
      <c r="M17" s="38"/>
    </row>
    <row r="18" spans="2:13" x14ac:dyDescent="0.55000000000000004">
      <c r="C18" s="43"/>
      <c r="D18" s="48" t="s">
        <v>2</v>
      </c>
      <c r="E18" s="44">
        <f>$C$12* 0.03152</f>
        <v>0</v>
      </c>
      <c r="F18" s="18"/>
      <c r="G18" s="12"/>
      <c r="H18" s="35"/>
      <c r="I18" s="36"/>
      <c r="J18" s="36"/>
      <c r="K18" s="37"/>
      <c r="L18" s="34"/>
      <c r="M18" s="38"/>
    </row>
    <row r="19" spans="2:13" x14ac:dyDescent="0.55000000000000004">
      <c r="C19" s="43"/>
      <c r="D19" s="48" t="s">
        <v>30</v>
      </c>
      <c r="E19" s="44">
        <f>$C$12* 0.02456</f>
        <v>0</v>
      </c>
      <c r="F19" s="18"/>
      <c r="G19" s="12"/>
      <c r="H19" s="35"/>
      <c r="I19" s="36"/>
      <c r="J19" s="36"/>
      <c r="K19" s="37"/>
      <c r="L19" s="34"/>
      <c r="M19" s="38"/>
    </row>
    <row r="20" spans="2:13" ht="14.7" thickBot="1" x14ac:dyDescent="0.6">
      <c r="C20" s="43"/>
      <c r="D20" s="49" t="s">
        <v>28</v>
      </c>
      <c r="E20" s="44">
        <f>$C$12* 0.0199</f>
        <v>0</v>
      </c>
      <c r="F20" s="18"/>
      <c r="G20" s="12"/>
      <c r="H20" s="35"/>
      <c r="I20" s="36"/>
      <c r="J20" s="36"/>
      <c r="K20" s="37"/>
      <c r="L20" s="34"/>
      <c r="M20" s="38"/>
    </row>
    <row r="21" spans="2:13" ht="14.7" thickBot="1" x14ac:dyDescent="0.6">
      <c r="C21" s="14"/>
      <c r="D21" s="13"/>
      <c r="E21" s="19"/>
      <c r="F21" s="18"/>
      <c r="G21" s="12"/>
      <c r="H21" s="13"/>
      <c r="I21" s="10"/>
      <c r="J21" s="10"/>
      <c r="K21" s="11"/>
      <c r="L21" s="9"/>
      <c r="M21" s="12"/>
    </row>
    <row r="22" spans="2:13" x14ac:dyDescent="0.55000000000000004">
      <c r="C22" s="27" t="s">
        <v>10</v>
      </c>
      <c r="D22" s="28" t="s">
        <v>13</v>
      </c>
      <c r="E22" s="26" t="s">
        <v>16</v>
      </c>
      <c r="F22" s="18"/>
      <c r="G22" s="12"/>
      <c r="H22" s="13"/>
      <c r="I22" s="10"/>
      <c r="J22" s="10"/>
      <c r="K22" s="11"/>
      <c r="L22" s="9"/>
      <c r="M22" s="12"/>
    </row>
    <row r="23" spans="2:13" ht="14.7" thickBot="1" x14ac:dyDescent="0.6">
      <c r="C23" s="29" t="s">
        <v>11</v>
      </c>
      <c r="D23" s="30" t="s">
        <v>14</v>
      </c>
      <c r="E23" s="19"/>
      <c r="F23" s="18"/>
      <c r="G23" s="12"/>
      <c r="H23" s="13"/>
      <c r="I23" s="10"/>
      <c r="J23" s="10"/>
      <c r="K23" s="11"/>
      <c r="L23" s="9"/>
      <c r="M23" s="12"/>
    </row>
    <row r="24" spans="2:13" x14ac:dyDescent="0.55000000000000004">
      <c r="D24" s="4"/>
      <c r="E24" s="4"/>
      <c r="F24" s="4"/>
    </row>
    <row r="25" spans="2:13" x14ac:dyDescent="0.55000000000000004">
      <c r="B25" t="s">
        <v>5</v>
      </c>
      <c r="C25" s="50" t="s">
        <v>32</v>
      </c>
      <c r="D25" s="51"/>
      <c r="E25" s="51"/>
      <c r="F25" s="51"/>
    </row>
    <row r="26" spans="2:13" x14ac:dyDescent="0.55000000000000004">
      <c r="C26" t="s">
        <v>6</v>
      </c>
      <c r="D26" s="4"/>
      <c r="E26" s="4"/>
      <c r="F26" s="4"/>
    </row>
    <row r="27" spans="2:13" x14ac:dyDescent="0.55000000000000004">
      <c r="C27" s="7" t="s">
        <v>7</v>
      </c>
      <c r="D27" s="20"/>
      <c r="E27" s="4"/>
      <c r="F27" s="4"/>
    </row>
    <row r="28" spans="2:13" x14ac:dyDescent="0.55000000000000004">
      <c r="C28" t="s">
        <v>17</v>
      </c>
      <c r="D28" s="4"/>
      <c r="E28" s="4"/>
      <c r="F28" s="4"/>
    </row>
    <row r="29" spans="2:13" x14ac:dyDescent="0.55000000000000004">
      <c r="C29" t="s">
        <v>18</v>
      </c>
      <c r="D29" s="4"/>
      <c r="E29" s="4"/>
      <c r="F29" s="4"/>
    </row>
    <row r="30" spans="2:13" x14ac:dyDescent="0.55000000000000004">
      <c r="C30" t="s">
        <v>19</v>
      </c>
      <c r="D30" s="4"/>
      <c r="E30" s="4"/>
      <c r="F30" s="4"/>
    </row>
    <row r="31" spans="2:13" x14ac:dyDescent="0.55000000000000004">
      <c r="D31" s="4"/>
      <c r="E31" s="4"/>
      <c r="F31" s="4"/>
    </row>
    <row r="32" spans="2:13" x14ac:dyDescent="0.55000000000000004">
      <c r="C32" t="s">
        <v>23</v>
      </c>
      <c r="D32" s="4"/>
      <c r="E32" s="4"/>
      <c r="F32" s="4"/>
    </row>
    <row r="33" spans="3:7" x14ac:dyDescent="0.55000000000000004">
      <c r="C33" t="s">
        <v>24</v>
      </c>
      <c r="D33" s="4"/>
      <c r="E33" s="4"/>
      <c r="F33" s="4"/>
    </row>
    <row r="34" spans="3:7" x14ac:dyDescent="0.55000000000000004">
      <c r="C34" t="s">
        <v>25</v>
      </c>
      <c r="D34" s="4"/>
      <c r="E34" s="4"/>
      <c r="F34" s="4"/>
    </row>
    <row r="35" spans="3:7" x14ac:dyDescent="0.55000000000000004">
      <c r="C35" t="s">
        <v>26</v>
      </c>
      <c r="D35" s="4"/>
      <c r="E35" s="4"/>
      <c r="F35" s="4"/>
    </row>
    <row r="36" spans="3:7" x14ac:dyDescent="0.55000000000000004">
      <c r="D36" s="4"/>
      <c r="E36" s="4"/>
      <c r="F36" s="4"/>
    </row>
    <row r="37" spans="3:7" x14ac:dyDescent="0.55000000000000004">
      <c r="C37" t="s">
        <v>20</v>
      </c>
      <c r="D37" s="4"/>
      <c r="E37" s="4"/>
      <c r="F37" s="4"/>
    </row>
    <row r="38" spans="3:7" x14ac:dyDescent="0.55000000000000004">
      <c r="D38" s="4"/>
      <c r="E38" s="4"/>
      <c r="F38" s="4"/>
    </row>
    <row r="39" spans="3:7" x14ac:dyDescent="0.55000000000000004">
      <c r="C39" s="26" t="s">
        <v>33</v>
      </c>
      <c r="D39" s="4"/>
      <c r="E39" s="4"/>
      <c r="F39" s="4"/>
    </row>
    <row r="40" spans="3:7" x14ac:dyDescent="0.55000000000000004">
      <c r="C40" s="26"/>
      <c r="D40" s="4"/>
      <c r="E40" s="4"/>
      <c r="F40" s="4"/>
    </row>
    <row r="41" spans="3:7" x14ac:dyDescent="0.55000000000000004">
      <c r="C41" s="52" t="s">
        <v>27</v>
      </c>
      <c r="D41" s="53"/>
      <c r="E41" s="4"/>
      <c r="F41" s="4"/>
    </row>
    <row r="42" spans="3:7" x14ac:dyDescent="0.55000000000000004">
      <c r="C42" s="26"/>
      <c r="D42" s="4"/>
      <c r="E42" s="4"/>
      <c r="F42" s="4"/>
    </row>
    <row r="43" spans="3:7" x14ac:dyDescent="0.55000000000000004">
      <c r="C43" s="23" t="s">
        <v>12</v>
      </c>
      <c r="D43" s="24">
        <f ca="1">TODAY()</f>
        <v>44336</v>
      </c>
      <c r="E43" s="22" t="s">
        <v>21</v>
      </c>
      <c r="F43" s="21"/>
      <c r="G43" s="39"/>
    </row>
    <row r="44" spans="3:7" x14ac:dyDescent="0.55000000000000004">
      <c r="C44" s="15"/>
      <c r="D44" s="15"/>
      <c r="E44" s="16"/>
    </row>
  </sheetData>
  <sheetProtection algorithmName="SHA-512" hashValue="73Xs1JAesd29GxBCAbZ8eQzt63NQccjiuATSZzcyxgGBvGQavYp03378wTUVRzPMg5YhmaylDcXW0vt2Ma6HBw==" saltValue="JzZ8JWnn77gR+DM+DVhWU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44"/>
  <sheetViews>
    <sheetView tabSelected="1" workbookViewId="0">
      <selection activeCell="C12" sqref="C12"/>
    </sheetView>
  </sheetViews>
  <sheetFormatPr defaultRowHeight="14.4" x14ac:dyDescent="0.55000000000000004"/>
  <cols>
    <col min="1" max="1" width="1.578125" customWidth="1"/>
    <col min="2" max="2" width="0.578125" customWidth="1"/>
    <col min="3" max="3" width="18.578125" customWidth="1"/>
    <col min="4" max="4" width="18.15625" customWidth="1"/>
    <col min="5" max="5" width="18.578125" customWidth="1"/>
    <col min="6" max="6" width="22.26171875" customWidth="1"/>
    <col min="7" max="7" width="19.578125" bestFit="1" customWidth="1"/>
    <col min="8" max="8" width="14.83984375" bestFit="1" customWidth="1"/>
    <col min="9" max="9" width="10.26171875" bestFit="1" customWidth="1"/>
    <col min="10" max="10" width="11.26171875" bestFit="1" customWidth="1"/>
  </cols>
  <sheetData>
    <row r="2" spans="3:13" x14ac:dyDescent="0.55000000000000004">
      <c r="C2" s="42"/>
      <c r="D2" s="39"/>
      <c r="E2" s="39"/>
    </row>
    <row r="3" spans="3:13" x14ac:dyDescent="0.55000000000000004">
      <c r="C3" s="42"/>
      <c r="D3" s="39"/>
      <c r="E3" s="39"/>
    </row>
    <row r="5" spans="3:13" ht="17.7" x14ac:dyDescent="0.55000000000000004">
      <c r="C5" s="1"/>
    </row>
    <row r="6" spans="3:13" ht="17.7" x14ac:dyDescent="0.55000000000000004">
      <c r="C6" s="1" t="s">
        <v>31</v>
      </c>
    </row>
    <row r="7" spans="3:13" ht="20.399999999999999" x14ac:dyDescent="0.75">
      <c r="C7" s="1"/>
      <c r="D7" s="2" t="s">
        <v>4</v>
      </c>
    </row>
    <row r="8" spans="3:13" ht="6.75" customHeight="1" x14ac:dyDescent="0.55000000000000004"/>
    <row r="9" spans="3:13" x14ac:dyDescent="0.55000000000000004">
      <c r="C9" s="41" t="s">
        <v>29</v>
      </c>
      <c r="D9" s="54"/>
      <c r="E9" s="54"/>
      <c r="F9" s="55"/>
    </row>
    <row r="10" spans="3:13" x14ac:dyDescent="0.55000000000000004">
      <c r="C10" s="25" t="s">
        <v>15</v>
      </c>
      <c r="D10" s="17"/>
      <c r="E10" s="17"/>
      <c r="F10" s="17"/>
      <c r="H10" s="31"/>
      <c r="I10" s="31"/>
      <c r="J10" s="31"/>
      <c r="K10" s="31"/>
      <c r="L10" s="31"/>
      <c r="M10" s="31"/>
    </row>
    <row r="11" spans="3:13" ht="20.7" thickBot="1" x14ac:dyDescent="0.8">
      <c r="C11" s="2" t="s">
        <v>3</v>
      </c>
      <c r="F11" s="2" t="s">
        <v>8</v>
      </c>
      <c r="H11" s="31"/>
      <c r="I11" s="31"/>
      <c r="J11" s="31"/>
      <c r="K11" s="31"/>
      <c r="L11" s="31"/>
      <c r="M11" s="31"/>
    </row>
    <row r="12" spans="3:13" ht="18.600000000000001" thickBot="1" x14ac:dyDescent="0.75">
      <c r="C12" s="5"/>
      <c r="D12" s="4"/>
      <c r="E12" s="4"/>
      <c r="F12" s="3">
        <f>IF(C12&lt;122222,1100,C12/100*0.9)</f>
        <v>1100</v>
      </c>
      <c r="G12" s="4"/>
      <c r="H12" s="32"/>
      <c r="I12" s="31"/>
      <c r="J12" s="31"/>
      <c r="K12" s="31"/>
      <c r="L12" s="31"/>
      <c r="M12" s="31"/>
    </row>
    <row r="13" spans="3:13" x14ac:dyDescent="0.55000000000000004">
      <c r="D13" s="4"/>
      <c r="E13" s="4"/>
      <c r="F13" s="4"/>
      <c r="G13" s="4"/>
      <c r="H13" s="32"/>
      <c r="I13" s="31"/>
      <c r="J13" s="31"/>
      <c r="K13" s="31"/>
      <c r="L13" s="31"/>
      <c r="M13" s="31"/>
    </row>
    <row r="14" spans="3:13" ht="18.3" x14ac:dyDescent="0.7">
      <c r="C14" s="6" t="s">
        <v>9</v>
      </c>
      <c r="D14" s="4"/>
      <c r="E14" s="4"/>
      <c r="F14" s="4"/>
      <c r="H14" s="32"/>
      <c r="I14" s="31"/>
      <c r="J14" s="31"/>
      <c r="K14" s="31"/>
      <c r="L14" s="31"/>
      <c r="M14" s="31"/>
    </row>
    <row r="15" spans="3:13" ht="14.7" thickBot="1" x14ac:dyDescent="0.6">
      <c r="C15" s="4"/>
      <c r="D15" s="4"/>
      <c r="E15" s="4"/>
      <c r="F15" s="4"/>
      <c r="H15" s="32"/>
      <c r="I15" s="31"/>
      <c r="J15" s="31"/>
      <c r="K15" s="31"/>
      <c r="L15" s="31"/>
      <c r="M15" s="31"/>
    </row>
    <row r="16" spans="3:13" ht="14.7" thickBot="1" x14ac:dyDescent="0.6">
      <c r="C16" s="40"/>
      <c r="D16" s="45" t="s">
        <v>0</v>
      </c>
      <c r="E16" s="46" t="s">
        <v>1</v>
      </c>
      <c r="F16" s="18"/>
      <c r="G16" s="8"/>
      <c r="H16" s="33"/>
      <c r="I16" s="8"/>
      <c r="J16" s="34"/>
      <c r="K16" s="8"/>
      <c r="L16" s="34"/>
      <c r="M16" s="8"/>
    </row>
    <row r="17" spans="2:13" x14ac:dyDescent="0.55000000000000004">
      <c r="C17" s="43"/>
      <c r="D17" s="47" t="s">
        <v>22</v>
      </c>
      <c r="E17" s="44">
        <f>$C$12* 0.044</f>
        <v>0</v>
      </c>
      <c r="F17" s="18"/>
      <c r="G17" s="12"/>
      <c r="H17" s="35"/>
      <c r="I17" s="36"/>
      <c r="J17" s="36"/>
      <c r="K17" s="37"/>
      <c r="L17" s="34"/>
      <c r="M17" s="38"/>
    </row>
    <row r="18" spans="2:13" x14ac:dyDescent="0.55000000000000004">
      <c r="C18" s="43"/>
      <c r="D18" s="48" t="s">
        <v>2</v>
      </c>
      <c r="E18" s="44">
        <f>$C$12* 0.03152</f>
        <v>0</v>
      </c>
      <c r="F18" s="18"/>
      <c r="G18" s="12"/>
      <c r="H18" s="35"/>
      <c r="I18" s="36"/>
      <c r="J18" s="36"/>
      <c r="K18" s="37"/>
      <c r="L18" s="34"/>
      <c r="M18" s="38"/>
    </row>
    <row r="19" spans="2:13" x14ac:dyDescent="0.55000000000000004">
      <c r="C19" s="43"/>
      <c r="D19" s="48" t="s">
        <v>30</v>
      </c>
      <c r="E19" s="44">
        <f>$C$12* 0.02456</f>
        <v>0</v>
      </c>
      <c r="F19" s="18"/>
      <c r="G19" s="12"/>
      <c r="H19" s="35"/>
      <c r="I19" s="36"/>
      <c r="J19" s="36"/>
      <c r="K19" s="37"/>
      <c r="L19" s="34"/>
      <c r="M19" s="38"/>
    </row>
    <row r="20" spans="2:13" ht="14.7" thickBot="1" x14ac:dyDescent="0.6">
      <c r="C20" s="43"/>
      <c r="D20" s="49" t="s">
        <v>28</v>
      </c>
      <c r="E20" s="44">
        <f>$C$12* 0.0199</f>
        <v>0</v>
      </c>
      <c r="F20" s="18"/>
      <c r="G20" s="12"/>
      <c r="H20" s="35"/>
      <c r="I20" s="36"/>
      <c r="J20" s="36"/>
      <c r="K20" s="37"/>
      <c r="L20" s="34"/>
      <c r="M20" s="38"/>
    </row>
    <row r="21" spans="2:13" ht="14.7" thickBot="1" x14ac:dyDescent="0.6">
      <c r="C21" s="14"/>
      <c r="D21" s="13"/>
      <c r="E21" s="19"/>
      <c r="F21" s="18"/>
      <c r="G21" s="12"/>
      <c r="H21" s="13"/>
      <c r="I21" s="10"/>
      <c r="J21" s="10"/>
      <c r="K21" s="11"/>
      <c r="L21" s="9"/>
      <c r="M21" s="12"/>
    </row>
    <row r="22" spans="2:13" x14ac:dyDescent="0.55000000000000004">
      <c r="C22" s="27" t="s">
        <v>10</v>
      </c>
      <c r="D22" s="28" t="s">
        <v>13</v>
      </c>
      <c r="E22" s="26" t="s">
        <v>16</v>
      </c>
      <c r="F22" s="18"/>
      <c r="G22" s="12"/>
      <c r="H22" s="13"/>
      <c r="I22" s="10"/>
      <c r="J22" s="10"/>
      <c r="K22" s="11"/>
      <c r="L22" s="9"/>
      <c r="M22" s="12"/>
    </row>
    <row r="23" spans="2:13" ht="14.7" thickBot="1" x14ac:dyDescent="0.6">
      <c r="C23" s="29" t="s">
        <v>11</v>
      </c>
      <c r="D23" s="30" t="s">
        <v>14</v>
      </c>
      <c r="E23" s="19"/>
      <c r="F23" s="18"/>
      <c r="G23" s="12"/>
      <c r="H23" s="13"/>
      <c r="I23" s="10"/>
      <c r="J23" s="10"/>
      <c r="K23" s="11"/>
      <c r="L23" s="9"/>
      <c r="M23" s="12"/>
    </row>
    <row r="24" spans="2:13" x14ac:dyDescent="0.55000000000000004">
      <c r="D24" s="4"/>
      <c r="E24" s="4"/>
      <c r="F24" s="4"/>
    </row>
    <row r="25" spans="2:13" x14ac:dyDescent="0.55000000000000004">
      <c r="B25" t="s">
        <v>5</v>
      </c>
      <c r="C25" s="50" t="s">
        <v>32</v>
      </c>
      <c r="D25" s="51"/>
      <c r="E25" s="51"/>
      <c r="F25" s="51"/>
    </row>
    <row r="26" spans="2:13" x14ac:dyDescent="0.55000000000000004">
      <c r="C26" t="s">
        <v>6</v>
      </c>
      <c r="D26" s="4"/>
      <c r="E26" s="4"/>
      <c r="F26" s="4"/>
    </row>
    <row r="27" spans="2:13" x14ac:dyDescent="0.55000000000000004">
      <c r="C27" s="7" t="s">
        <v>7</v>
      </c>
      <c r="D27" s="20"/>
      <c r="E27" s="4"/>
      <c r="F27" s="4"/>
    </row>
    <row r="28" spans="2:13" x14ac:dyDescent="0.55000000000000004">
      <c r="C28" t="s">
        <v>17</v>
      </c>
      <c r="D28" s="4"/>
      <c r="E28" s="4"/>
      <c r="F28" s="4"/>
    </row>
    <row r="29" spans="2:13" x14ac:dyDescent="0.55000000000000004">
      <c r="C29" t="s">
        <v>18</v>
      </c>
      <c r="D29" s="4"/>
      <c r="E29" s="4"/>
      <c r="F29" s="4"/>
    </row>
    <row r="30" spans="2:13" x14ac:dyDescent="0.55000000000000004">
      <c r="C30" t="s">
        <v>19</v>
      </c>
      <c r="D30" s="4"/>
      <c r="E30" s="4"/>
      <c r="F30" s="4"/>
    </row>
    <row r="31" spans="2:13" x14ac:dyDescent="0.55000000000000004">
      <c r="D31" s="4"/>
      <c r="E31" s="4"/>
      <c r="F31" s="4"/>
    </row>
    <row r="32" spans="2:13" x14ac:dyDescent="0.55000000000000004">
      <c r="C32" t="s">
        <v>23</v>
      </c>
      <c r="D32" s="4"/>
      <c r="E32" s="4"/>
      <c r="F32" s="4"/>
    </row>
    <row r="33" spans="3:7" x14ac:dyDescent="0.55000000000000004">
      <c r="C33" t="s">
        <v>24</v>
      </c>
      <c r="D33" s="4"/>
      <c r="E33" s="4"/>
      <c r="F33" s="4"/>
    </row>
    <row r="34" spans="3:7" x14ac:dyDescent="0.55000000000000004">
      <c r="C34" t="s">
        <v>25</v>
      </c>
      <c r="D34" s="4"/>
      <c r="E34" s="4"/>
      <c r="F34" s="4"/>
    </row>
    <row r="35" spans="3:7" x14ac:dyDescent="0.55000000000000004">
      <c r="C35" t="s">
        <v>26</v>
      </c>
      <c r="D35" s="4"/>
      <c r="E35" s="4"/>
      <c r="F35" s="4"/>
    </row>
    <row r="36" spans="3:7" x14ac:dyDescent="0.55000000000000004">
      <c r="D36" s="4"/>
      <c r="E36" s="4"/>
      <c r="F36" s="4"/>
    </row>
    <row r="37" spans="3:7" x14ac:dyDescent="0.55000000000000004">
      <c r="C37" t="s">
        <v>20</v>
      </c>
      <c r="D37" s="4"/>
      <c r="E37" s="4"/>
      <c r="F37" s="4"/>
    </row>
    <row r="38" spans="3:7" x14ac:dyDescent="0.55000000000000004">
      <c r="D38" s="4"/>
      <c r="E38" s="4"/>
      <c r="F38" s="4"/>
    </row>
    <row r="39" spans="3:7" x14ac:dyDescent="0.55000000000000004">
      <c r="C39" s="26" t="s">
        <v>33</v>
      </c>
      <c r="D39" s="4"/>
      <c r="E39" s="4"/>
      <c r="F39" s="4"/>
    </row>
    <row r="40" spans="3:7" x14ac:dyDescent="0.55000000000000004">
      <c r="C40" s="26"/>
      <c r="D40" s="4"/>
      <c r="E40" s="4"/>
      <c r="F40" s="4"/>
    </row>
    <row r="41" spans="3:7" x14ac:dyDescent="0.55000000000000004">
      <c r="C41" s="52" t="s">
        <v>27</v>
      </c>
      <c r="D41" s="53"/>
      <c r="E41" s="4"/>
      <c r="F41" s="4"/>
    </row>
    <row r="42" spans="3:7" x14ac:dyDescent="0.55000000000000004">
      <c r="C42" s="26"/>
      <c r="D42" s="4"/>
      <c r="E42" s="4"/>
      <c r="F42" s="4"/>
    </row>
    <row r="43" spans="3:7" x14ac:dyDescent="0.55000000000000004">
      <c r="C43" s="23" t="s">
        <v>12</v>
      </c>
      <c r="D43" s="24">
        <f ca="1">TODAY()</f>
        <v>44336</v>
      </c>
      <c r="E43" s="22" t="s">
        <v>21</v>
      </c>
      <c r="F43" s="21"/>
      <c r="G43" s="39"/>
    </row>
    <row r="44" spans="3:7" x14ac:dyDescent="0.55000000000000004">
      <c r="C44" s="15"/>
      <c r="D44" s="15"/>
      <c r="E44" s="16"/>
    </row>
  </sheetData>
  <sheetProtection algorithmName="SHA-512" hashValue="j4XBn+tPKbn6ZqWRmbk9uSTYFRkWI1/I/FER75A5itOcxUt6gW+HedlciTu37UjuP9H+QaXbuvo2UWAYJHTajw==" saltValue="GbdAux0j6gb8tRJGPUe/IQ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mobilní zařízení</vt:lpstr>
      <vt:lpstr>stacionární zařízení</vt:lpstr>
    </vt:vector>
  </TitlesOfParts>
  <Company>GRENKELEASING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Liner, Jirí</dc:creator>
  <cp:lastModifiedBy>42073</cp:lastModifiedBy>
  <cp:lastPrinted>2021-03-24T11:53:21Z</cp:lastPrinted>
  <dcterms:created xsi:type="dcterms:W3CDTF">2016-08-21T10:07:04Z</dcterms:created>
  <dcterms:modified xsi:type="dcterms:W3CDTF">2021-05-20T13:23:08Z</dcterms:modified>
</cp:coreProperties>
</file>